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ctiveX/activeX3.xml" ContentType="application/vnd.ms-office.activeX+xml"/>
  <Override PartName="/xl/activeX/activeX2.xml" ContentType="application/vnd.ms-office.activeX+xml"/>
  <Override PartName="/xl/activeX/activeX1.xml" ContentType="application/vnd.ms-office.activeX+xml"/>
  <Override PartName="/xl/activeX/activeX3.bin" ContentType="application/vnd.ms-office.activeX"/>
  <Override PartName="/xl/activeX/activeX2.bin" ContentType="application/vnd.ms-office.activeX"/>
  <Override PartName="/xl/activeX/activeX1.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02"/>
  <workbookPr/>
  <mc:AlternateContent xmlns:mc="http://schemas.openxmlformats.org/markup-compatibility/2006">
    <mc:Choice Requires="x15">
      <x15ac:absPath xmlns:x15ac="http://schemas.microsoft.com/office/spreadsheetml/2010/11/ac" url="https://elevateenergy1.sharepoint.com/sites/ILSFA-ProgramManagement/Shared Documents/Marketing and Communications/Announcements/PY7 2024-2025/01 January 2025/1.14.25 Community Solar Project Selection - Rank Scores &amp; Project Attributes Announcement/"/>
    </mc:Choice>
  </mc:AlternateContent>
  <xr:revisionPtr revIDLastSave="90" documentId="8_{0F2B4FBD-E945-4B59-9283-2BEC4B8DBB7D}" xr6:coauthVersionLast="47" xr6:coauthVersionMax="47" xr10:uidLastSave="{5D9D4296-1E18-4104-AAB0-53A2B1DD3F1B}"/>
  <bookViews>
    <workbookView xWindow="-120" yWindow="-120" windowWidth="38640" windowHeight="21390" xr2:uid="{71FC1A6C-E14B-436B-B3FC-BB78BD0E9571}"/>
  </bookViews>
  <sheets>
    <sheet name="Community Solar Projects"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G5" i="1"/>
  <c r="G6" i="1"/>
  <c r="G7" i="1"/>
  <c r="G8" i="1"/>
  <c r="G3" i="1"/>
  <c r="S8" i="1" l="1"/>
  <c r="O8" i="1"/>
  <c r="M8" i="1"/>
  <c r="K8" i="1"/>
  <c r="I8" i="1"/>
  <c r="S7" i="1"/>
  <c r="O7" i="1"/>
  <c r="M7" i="1"/>
  <c r="K7" i="1"/>
  <c r="I7" i="1"/>
  <c r="S6" i="1"/>
  <c r="O6" i="1"/>
  <c r="M6" i="1"/>
  <c r="K6" i="1"/>
  <c r="I6" i="1"/>
  <c r="S5" i="1"/>
  <c r="O5" i="1"/>
  <c r="M5" i="1"/>
  <c r="K5" i="1"/>
  <c r="I5" i="1"/>
  <c r="S4" i="1"/>
  <c r="O4" i="1"/>
  <c r="M4" i="1"/>
  <c r="K4" i="1"/>
  <c r="I4" i="1"/>
  <c r="S3" i="1"/>
  <c r="O3" i="1"/>
  <c r="M3" i="1"/>
  <c r="K3" i="1"/>
  <c r="I3" i="1"/>
  <c r="T5" i="1" l="1"/>
  <c r="T3" i="1"/>
  <c r="T7" i="1"/>
  <c r="T4" i="1"/>
  <c r="T8" i="1"/>
  <c r="T6" i="1"/>
</calcChain>
</file>

<file path=xl/sharedStrings.xml><?xml version="1.0" encoding="utf-8"?>
<sst xmlns="http://schemas.openxmlformats.org/spreadsheetml/2006/main" count="82" uniqueCount="34">
  <si>
    <t>2024-2025 Project Attributes: Community Solar Sub-Program</t>
  </si>
  <si>
    <t>Project ID</t>
  </si>
  <si>
    <t>Type of Project</t>
  </si>
  <si>
    <t>REC Value ($)</t>
  </si>
  <si>
    <t>Projected Project Size (AC kW)</t>
  </si>
  <si>
    <t>Size Points</t>
  </si>
  <si>
    <t>Region for Regional Environmental Justice Score</t>
  </si>
  <si>
    <t>Regional Environmental Justice Score Points</t>
  </si>
  <si>
    <t>Is Energy Sovereignty Project (yes/no)</t>
  </si>
  <si>
    <t>Energy Sovereignty Points</t>
  </si>
  <si>
    <t>Environmental Justice Community (yes/no)</t>
  </si>
  <si>
    <t>Environmental Justice Community Points</t>
  </si>
  <si>
    <t>Low-Income Census Tract</t>
  </si>
  <si>
    <t>Low-Income Census Tract Points</t>
  </si>
  <si>
    <t>Minority and Women-Owned Business (M/WBE)</t>
  </si>
  <si>
    <t>M/WBE Points</t>
  </si>
  <si>
    <t>Anchor Type Non Profit-Public Facilities (yes/no)</t>
  </si>
  <si>
    <t>Anchor Type Project Host (yes/no)</t>
  </si>
  <si>
    <t>Anchor Type Critical Service Provider (yes/no)</t>
  </si>
  <si>
    <t>Anchor Type Points</t>
  </si>
  <si>
    <t>Total Points</t>
  </si>
  <si>
    <t>P-10017-PY7</t>
  </si>
  <si>
    <t>Community Solar</t>
  </si>
  <si>
    <t>Cook</t>
  </si>
  <si>
    <t>No</t>
  </si>
  <si>
    <t>Yes</t>
  </si>
  <si>
    <t>P-10072-PY7</t>
  </si>
  <si>
    <t>P-10073-PY7</t>
  </si>
  <si>
    <t>North West</t>
  </si>
  <si>
    <t>P-10143-PY7</t>
  </si>
  <si>
    <t>North East</t>
  </si>
  <si>
    <t>P-10146-PY7</t>
  </si>
  <si>
    <t>P-10167-PY7</t>
  </si>
  <si>
    <t>This table lists all of the project attributes on which project selection is based. Scores are listed only for those categories where scores are predetermined based on the inherent characteristics of the projects.
The Minority/Women-owned Business Enterprise (MWBE) designation includes both Approved Vendors that are themselves a MWBE as well as Approved Vendors that have made a commitment to subcontracting with a MWBE for their given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</si>
</sst>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font>
      <sz val="11"/>
      <color theme="1"/>
      <name val="Aptos Narrow"/>
      <family val="2"/>
      <scheme val="minor"/>
    </font>
    <font>
      <sz val="11"/>
      <color theme="1"/>
      <name val="Aptos Narrow"/>
      <family val="2"/>
      <scheme val="minor"/>
    </font>
    <font>
      <sz val="14"/>
      <color theme="1"/>
      <name val="Calibri"/>
      <family val="2"/>
    </font>
    <font>
      <b/>
      <sz val="14"/>
      <color theme="0"/>
      <name val="Calibri"/>
      <family val="2"/>
    </font>
    <font>
      <sz val="14"/>
      <color rgb="FF000000"/>
      <name val="Calibri"/>
      <family val="2"/>
    </font>
    <font>
      <sz val="14"/>
      <name val="Calibri"/>
      <family val="2"/>
    </font>
    <font>
      <b/>
      <sz val="36"/>
      <color rgb="FF1C245E"/>
      <name val="Calibri"/>
      <family val="2"/>
    </font>
    <font>
      <sz val="14"/>
      <color rgb="FF1C245E"/>
      <name val="Calibri"/>
      <family val="2"/>
      <scheme val="minor"/>
    </font>
  </fonts>
  <fills count="4">
    <fill>
      <patternFill patternType="none"/>
    </fill>
    <fill>
      <patternFill patternType="gray125"/>
    </fill>
    <fill>
      <patternFill patternType="solid">
        <fgColor rgb="FFFFFFFF"/>
        <bgColor rgb="FF000000"/>
      </patternFill>
    </fill>
    <fill>
      <patternFill patternType="solid">
        <fgColor rgb="FF1C245E"/>
        <bgColor theme="7"/>
      </patternFill>
    </fill>
  </fills>
  <borders count="6">
    <border>
      <left/>
      <right/>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diagonal/>
    </border>
    <border>
      <left/>
      <right/>
      <top/>
      <bottom style="thin">
        <color theme="7"/>
      </bottom>
      <diagonal/>
    </border>
    <border>
      <left/>
      <right/>
      <top style="thin">
        <color rgb="FF1C245E"/>
      </top>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2" fillId="0" borderId="0" xfId="0" applyFont="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2" fontId="5" fillId="0" borderId="2" xfId="0" applyNumberFormat="1" applyFont="1" applyBorder="1" applyAlignment="1">
      <alignment horizontal="center" vertical="center" wrapText="1"/>
    </xf>
    <xf numFmtId="0" fontId="3" fillId="0" borderId="0" xfId="0" applyFont="1" applyAlignment="1">
      <alignment horizontal="center" vertical="center"/>
    </xf>
    <xf numFmtId="49" fontId="2" fillId="0" borderId="0" xfId="0" applyNumberFormat="1" applyFont="1" applyAlignment="1">
      <alignment horizontal="center" vertical="center" wrapText="1"/>
    </xf>
    <xf numFmtId="44" fontId="2" fillId="0" borderId="0" xfId="1" applyFont="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4" fillId="0" borderId="0" xfId="0" applyFont="1" applyAlignment="1">
      <alignment horizontal="center" vertical="center"/>
    </xf>
    <xf numFmtId="2" fontId="2" fillId="0" borderId="0" xfId="0" applyNumberFormat="1" applyFont="1" applyAlignment="1">
      <alignment horizontal="center" vertical="center"/>
    </xf>
    <xf numFmtId="0" fontId="2" fillId="0" borderId="2" xfId="0" applyFont="1" applyBorder="1" applyAlignment="1">
      <alignment horizontal="center" vertical="center"/>
    </xf>
    <xf numFmtId="0" fontId="4" fillId="0" borderId="0" xfId="0" applyFont="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wrapText="1"/>
    </xf>
    <xf numFmtId="0" fontId="6" fillId="0" borderId="4" xfId="0" applyFont="1" applyBorder="1" applyAlignment="1">
      <alignment horizontal="center" vertical="center"/>
    </xf>
    <xf numFmtId="0" fontId="7" fillId="0" borderId="5" xfId="0" applyFont="1" applyBorder="1" applyAlignment="1">
      <alignment horizontal="left" wrapText="1"/>
    </xf>
    <xf numFmtId="0" fontId="7" fillId="0" borderId="0" xfId="0" applyFont="1" applyAlignment="1">
      <alignment horizontal="left" wrapText="1"/>
    </xf>
  </cellXfs>
  <cellStyles count="2">
    <cellStyle name="Currency" xfId="1" builtinId="4"/>
    <cellStyle name="Normal" xfId="0" builtinId="0"/>
  </cellStyles>
  <dxfs count="22">
    <dxf>
      <font>
        <strike val="0"/>
        <outline val="0"/>
        <shadow val="0"/>
        <u val="none"/>
        <vertAlign val="baseline"/>
        <sz val="14"/>
        <name val="Calibri"/>
        <family val="2"/>
        <scheme val="none"/>
      </font>
      <numFmt numFmtId="2" formatCode="0.00"/>
      <alignment horizontal="center" vertical="center" textRotation="0" wrapText="1" indent="0" justifyLastLine="0" shrinkToFit="0" readingOrder="0"/>
    </dxf>
    <dxf>
      <font>
        <strike val="0"/>
        <outline val="0"/>
        <shadow val="0"/>
        <u val="none"/>
        <vertAlign val="baseline"/>
        <sz val="14"/>
        <name val="Calibri"/>
        <family val="2"/>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4"/>
        <color rgb="FF000000"/>
        <name val="Calibri"/>
        <family val="2"/>
        <scheme val="none"/>
      </font>
      <numFmt numFmtId="0" formatCode="General"/>
      <alignment horizontal="center" vertical="center" textRotation="0" wrapText="1" indent="0" justifyLastLine="0" shrinkToFit="0" readingOrder="0"/>
    </dxf>
    <dxf>
      <font>
        <strike val="0"/>
        <outline val="0"/>
        <shadow val="0"/>
        <u val="none"/>
        <vertAlign val="baseline"/>
        <sz val="14"/>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4"/>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4"/>
        <name val="Calibri"/>
        <family val="2"/>
        <scheme val="none"/>
      </font>
      <numFmt numFmtId="0" formatCode="General"/>
      <alignment horizontal="center" vertical="center" textRotation="0" wrapText="0" indent="0" justifyLastLine="0" shrinkToFit="0" readingOrder="0"/>
    </dxf>
    <dxf>
      <font>
        <strike val="0"/>
        <outline val="0"/>
        <shadow val="0"/>
        <u val="none"/>
        <vertAlign val="baseline"/>
        <sz val="14"/>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4"/>
        <name val="Calibri"/>
        <family val="2"/>
        <scheme val="none"/>
      </font>
      <numFmt numFmtId="0" formatCode="General"/>
      <alignment horizontal="center" vertical="center" textRotation="0" wrapText="1" indent="0" justifyLastLine="0" shrinkToFit="0" readingOrder="0"/>
    </dxf>
    <dxf>
      <font>
        <strike val="0"/>
        <outline val="0"/>
        <shadow val="0"/>
        <u val="none"/>
        <vertAlign val="baseline"/>
        <sz val="14"/>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4"/>
        <name val="Calibri"/>
        <family val="2"/>
        <scheme val="none"/>
      </font>
      <numFmt numFmtId="0" formatCode="General"/>
      <alignment horizontal="center" vertical="center" textRotation="0" wrapText="1" indent="0" justifyLastLine="0" shrinkToFit="0" readingOrder="0"/>
    </dxf>
    <dxf>
      <font>
        <strike val="0"/>
        <outline val="0"/>
        <shadow val="0"/>
        <u val="none"/>
        <vertAlign val="baseline"/>
        <sz val="14"/>
        <name val="Calibri"/>
        <family val="2"/>
        <scheme val="none"/>
      </font>
      <numFmt numFmtId="30" formatCode="@"/>
      <alignment horizontal="center" vertical="center" textRotation="0" wrapText="1" indent="0" justifyLastLine="0" shrinkToFit="0" readingOrder="0"/>
    </dxf>
    <dxf>
      <font>
        <b val="0"/>
        <i val="0"/>
        <strike val="0"/>
        <condense val="0"/>
        <extend val="0"/>
        <outline val="0"/>
        <shadow val="0"/>
        <u val="none"/>
        <vertAlign val="baseline"/>
        <sz val="14"/>
        <color rgb="FF000000"/>
        <name val="Calibri"/>
        <family val="2"/>
        <scheme val="none"/>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4"/>
        <color rgb="FF000000"/>
        <name val="Calibri"/>
        <family val="2"/>
        <scheme val="none"/>
      </font>
      <alignment horizontal="center" vertical="center" textRotation="0" wrapText="0" indent="0" justifyLastLine="0" shrinkToFit="0" readingOrder="0"/>
    </dxf>
    <dxf>
      <font>
        <strike val="0"/>
        <outline val="0"/>
        <shadow val="0"/>
        <u val="none"/>
        <vertAlign val="baseline"/>
        <sz val="14"/>
        <name val="Calibri"/>
        <family val="2"/>
        <scheme val="none"/>
      </font>
      <numFmt numFmtId="0" formatCode="General"/>
      <alignment horizontal="center" vertical="center" textRotation="0" wrapText="1" indent="0" justifyLastLine="0" shrinkToFit="0" readingOrder="0"/>
    </dxf>
    <dxf>
      <font>
        <strike val="0"/>
        <outline val="0"/>
        <shadow val="0"/>
        <u val="none"/>
        <vertAlign val="baseline"/>
        <sz val="14"/>
        <color rgb="FF000000"/>
        <name val="Calibri"/>
        <family val="2"/>
        <scheme val="none"/>
      </font>
      <alignment horizontal="center" vertical="center" textRotation="0" wrapText="1" indent="0" justifyLastLine="0" shrinkToFit="0" readingOrder="0"/>
    </dxf>
    <dxf>
      <font>
        <strike val="0"/>
        <outline val="0"/>
        <shadow val="0"/>
        <u val="none"/>
        <vertAlign val="baseline"/>
        <sz val="14"/>
        <name val="Calibri"/>
        <family val="2"/>
        <scheme val="none"/>
      </font>
      <alignment horizontal="center" vertical="center" textRotation="0" wrapText="1" indent="0" justifyLastLine="0" shrinkToFit="0" readingOrder="0"/>
    </dxf>
    <dxf>
      <font>
        <strike val="0"/>
        <outline val="0"/>
        <shadow val="0"/>
        <u val="none"/>
        <vertAlign val="baseline"/>
        <sz val="14"/>
        <name val="Calibri"/>
        <family val="2"/>
        <scheme val="none"/>
      </font>
      <alignment horizontal="center" vertical="center" textRotation="0" wrapText="1" indent="0" justifyLastLine="0" shrinkToFit="0" readingOrder="0"/>
    </dxf>
    <dxf>
      <font>
        <strike val="0"/>
        <outline val="0"/>
        <shadow val="0"/>
        <u val="none"/>
        <vertAlign val="baseline"/>
        <sz val="14"/>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4"/>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4"/>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4"/>
        <name val="Calibri"/>
        <family val="2"/>
        <scheme val="none"/>
      </font>
      <alignment horizontal="center" vertical="center" textRotation="0" wrapText="1" indent="0" justifyLastLine="0" shrinkToFit="0" readingOrder="0"/>
    </dxf>
    <dxf>
      <font>
        <b/>
        <i val="0"/>
        <strike val="0"/>
        <condense val="0"/>
        <extend val="0"/>
        <outline val="0"/>
        <shadow val="0"/>
        <u val="none"/>
        <vertAlign val="baseline"/>
        <sz val="14"/>
        <color theme="0"/>
        <name val="Calibri"/>
        <family val="2"/>
        <scheme val="none"/>
      </font>
      <fill>
        <patternFill patternType="solid">
          <fgColor theme="7"/>
          <bgColor rgb="FF1C245E"/>
        </patternFill>
      </fill>
      <alignment horizontal="center" vertical="center" textRotation="0" wrapText="1" indent="0" justifyLastLine="0" shrinkToFit="0" readingOrder="0"/>
    </dxf>
  </dxfs>
  <tableStyles count="0" defaultTableStyle="TableStyleMedium2" defaultPivotStyle="PivotStyleLight16"/>
  <colors>
    <mruColors>
      <color rgb="FF1C24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95250</xdr:rowOff>
        </xdr:from>
        <xdr:to>
          <xdr:col>0</xdr:col>
          <xdr:colOff>733425</xdr:colOff>
          <xdr:row>1</xdr:row>
          <xdr:rowOff>276225</xdr:rowOff>
        </xdr:to>
        <xdr:sp macro="" textlink="">
          <xdr:nvSpPr>
            <xdr:cNvPr id="1025" name="Control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95250</xdr:rowOff>
        </xdr:from>
        <xdr:to>
          <xdr:col>0</xdr:col>
          <xdr:colOff>733425</xdr:colOff>
          <xdr:row>1</xdr:row>
          <xdr:rowOff>276225</xdr:rowOff>
        </xdr:to>
        <xdr:sp macro="" textlink="">
          <xdr:nvSpPr>
            <xdr:cNvPr id="1026" name="Control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1</xdr:row>
          <xdr:rowOff>95250</xdr:rowOff>
        </xdr:from>
        <xdr:to>
          <xdr:col>1</xdr:col>
          <xdr:colOff>171450</xdr:colOff>
          <xdr:row>1</xdr:row>
          <xdr:rowOff>276225</xdr:rowOff>
        </xdr:to>
        <xdr:sp macro="" textlink="">
          <xdr:nvSpPr>
            <xdr:cNvPr id="1027" name="Control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0</xdr:col>
      <xdr:colOff>147108</xdr:colOff>
      <xdr:row>0</xdr:row>
      <xdr:rowOff>228600</xdr:rowOff>
    </xdr:from>
    <xdr:to>
      <xdr:col>3</xdr:col>
      <xdr:colOff>981822</xdr:colOff>
      <xdr:row>0</xdr:row>
      <xdr:rowOff>1206500</xdr:rowOff>
    </xdr:to>
    <xdr:pic>
      <xdr:nvPicPr>
        <xdr:cNvPr id="2" name="Picture 1">
          <a:extLst>
            <a:ext uri="{FF2B5EF4-FFF2-40B4-BE49-F238E27FC236}">
              <a16:creationId xmlns:a16="http://schemas.microsoft.com/office/drawing/2014/main" id="{AA0B4FA0-4134-45C5-9E70-D26114E2A4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108" y="228600"/>
          <a:ext cx="5015131" cy="9779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E1F1D6-D0FA-4FF8-BA50-1796897AB88B}" name="Table8" displayName="Table8" ref="A2:T8" totalsRowShown="0" headerRowDxfId="21" dataDxfId="20">
  <sortState xmlns:xlrd2="http://schemas.microsoft.com/office/spreadsheetml/2017/richdata2" ref="A3:T8">
    <sortCondition ref="A3:A8"/>
  </sortState>
  <tableColumns count="20">
    <tableColumn id="1" xr3:uid="{727CDCF0-355B-4F1B-9950-C2FC0CE79609}" name="Project ID" dataDxfId="19"/>
    <tableColumn id="2" xr3:uid="{113C72FD-33FB-4AFF-BA60-4CBC61FAF850}" name="Type of Project" dataDxfId="18"/>
    <tableColumn id="25" xr3:uid="{007CC20F-1FBF-498D-80B5-156CAC1301AA}" name="REC Value ($)" dataDxfId="17" dataCellStyle="Currency"/>
    <tableColumn id="3" xr3:uid="{558111FC-6442-490D-A625-8F53FB3B89FA}" name="Projected Project Size (AC kW)" dataDxfId="16"/>
    <tableColumn id="27" xr3:uid="{A88984FA-B088-4CFC-B1C3-3F2458305ADB}" name="Size Points" dataDxfId="15"/>
    <tableColumn id="28" xr3:uid="{17653CEB-23D8-463F-BFC9-828B3EA8B92A}" name="Region for Regional Environmental Justice Score" dataDxfId="14"/>
    <tableColumn id="4" xr3:uid="{F8E30B74-6D8A-41F5-B854-50C85F038F88}" name="Regional Environmental Justice Score Points" dataDxfId="13">
      <calculatedColumnFormula>IF(F3="Cook",2,(IF(F3="North West",1,(IF(F3="Southern",1,0)))))</calculatedColumnFormula>
    </tableColumn>
    <tableColumn id="12" xr3:uid="{C8C97272-A644-4B4C-8D21-C937F33DA987}" name="Is Energy Sovereignty Project (yes/no)" dataDxfId="12"/>
    <tableColumn id="8" xr3:uid="{1714A73E-2075-4AA7-B388-366D57F97258}" name="Energy Sovereignty Points" dataDxfId="11">
      <calculatedColumnFormula>IF(H3="yes",2,0)</calculatedColumnFormula>
    </tableColumn>
    <tableColumn id="5" xr3:uid="{EC9DA63B-F218-430C-92D9-0DA47F88C3E5}" name="Environmental Justice Community (yes/no)" dataDxfId="10"/>
    <tableColumn id="29" xr3:uid="{751070DE-4FEF-479F-A1AD-D451AA8C2157}" name="Environmental Justice Community Points" dataDxfId="9">
      <calculatedColumnFormula>IF(J3="yes",2,0)</calculatedColumnFormula>
    </tableColumn>
    <tableColumn id="6" xr3:uid="{64024211-8B76-4778-9343-17E13D9403B1}" name="Low-Income Census Tract" dataDxfId="8"/>
    <tableColumn id="19" xr3:uid="{B67BEFD1-8ED8-4E87-B1CD-68086A2D340E}" name="Low-Income Census Tract Points" dataDxfId="7">
      <calculatedColumnFormula>IF(L3="yes",2,0)</calculatedColumnFormula>
    </tableColumn>
    <tableColumn id="7" xr3:uid="{5CFB51C8-46EA-4D62-BD98-16B0A0D42514}" name="Minority and Women-Owned Business (M/WBE)" dataDxfId="6"/>
    <tableColumn id="20" xr3:uid="{342CA0BE-6E4B-4256-99B4-887CD8BAFA5C}" name="M/WBE Points" dataDxfId="5">
      <calculatedColumnFormula>IF(N3="yes",2,0)</calculatedColumnFormula>
    </tableColumn>
    <tableColumn id="9" xr3:uid="{3D424325-8B24-42F3-BDA0-69DA6CA6B413}" name="Anchor Type Non Profit-Public Facilities (yes/no)" dataDxfId="4"/>
    <tableColumn id="22" xr3:uid="{C2198493-4111-4850-BDC0-B3308240D8A3}" name="Anchor Type Project Host (yes/no)" dataDxfId="3"/>
    <tableColumn id="11" xr3:uid="{984D6CDE-1AD7-4D07-B91E-B4926C339CDD}" name="Anchor Type Critical Service Provider (yes/no)" dataDxfId="2" dataCellStyle="Currency"/>
    <tableColumn id="10" xr3:uid="{71442E5D-21E4-41AC-A93A-3B173EE7F5E7}" name="Anchor Type Points" dataDxfId="1"/>
    <tableColumn id="30" xr3:uid="{F1AE9C19-D89E-4076-9FBA-2DC5688E33CE}" name="Total Points" dataDxfId="0">
      <calculatedColumnFormula>E3+G3+I3+K3+M3+O3+S3</calculatedColumnFormula>
    </tableColumn>
  </tableColumns>
  <tableStyleInfo name="TableStyleLight1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E16E4-64E4-408C-81B3-2066D4381CAF}">
  <sheetPr codeName="Sheet1"/>
  <dimension ref="A1:T41"/>
  <sheetViews>
    <sheetView showGridLines="0" tabSelected="1" zoomScale="90" zoomScaleNormal="90" workbookViewId="0">
      <selection activeCell="E23" sqref="E23"/>
    </sheetView>
  </sheetViews>
  <sheetFormatPr defaultRowHeight="18.75"/>
  <cols>
    <col min="1" max="1" width="17.5703125" style="1" bestFit="1" customWidth="1"/>
    <col min="2" max="2" width="23.42578125" style="1" bestFit="1" customWidth="1"/>
    <col min="3" max="3" width="21.5703125" style="1" bestFit="1" customWidth="1"/>
    <col min="4" max="4" width="16.140625" style="1" customWidth="1"/>
    <col min="5" max="5" width="12.28515625" style="1" customWidth="1"/>
    <col min="6" max="6" width="23" style="1" bestFit="1" customWidth="1"/>
    <col min="7" max="7" width="25.42578125" style="1" customWidth="1"/>
    <col min="8" max="9" width="20" style="1" bestFit="1" customWidth="1"/>
    <col min="10" max="10" width="22.7109375" style="1" customWidth="1"/>
    <col min="11" max="11" width="23" style="1" bestFit="1" customWidth="1"/>
    <col min="12" max="12" width="14.85546875" style="1" bestFit="1" customWidth="1"/>
    <col min="13" max="13" width="19.7109375" style="1" bestFit="1" customWidth="1"/>
    <col min="14" max="14" width="25.42578125" style="1" customWidth="1"/>
    <col min="15" max="15" width="15.28515625" style="1" bestFit="1" customWidth="1"/>
    <col min="16" max="16" width="25.140625" style="1" customWidth="1"/>
    <col min="17" max="17" width="20.5703125" style="1" bestFit="1" customWidth="1"/>
    <col min="18" max="18" width="29.140625" style="1" bestFit="1" customWidth="1"/>
    <col min="19" max="19" width="9.7109375" style="1" customWidth="1"/>
    <col min="20" max="20" width="12.42578125" style="1" customWidth="1"/>
    <col min="21" max="16384" width="9.140625" style="1"/>
  </cols>
  <sheetData>
    <row r="1" spans="1:20" ht="120" customHeight="1">
      <c r="D1" s="17" t="s">
        <v>0</v>
      </c>
      <c r="E1" s="17"/>
      <c r="F1" s="17"/>
      <c r="G1" s="17"/>
      <c r="H1" s="17"/>
      <c r="I1" s="17"/>
      <c r="J1" s="17"/>
      <c r="K1" s="17"/>
      <c r="L1" s="17"/>
      <c r="M1" s="17"/>
      <c r="N1" s="17"/>
      <c r="O1" s="17"/>
      <c r="P1" s="17"/>
      <c r="Q1" s="17"/>
      <c r="R1" s="17"/>
      <c r="S1" s="17"/>
      <c r="T1" s="17"/>
    </row>
    <row r="2" spans="1:20" s="6" customFormat="1" ht="75">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4" t="s">
        <v>20</v>
      </c>
    </row>
    <row r="3" spans="1:20">
      <c r="A3" s="7" t="s">
        <v>21</v>
      </c>
      <c r="B3" s="7" t="s">
        <v>22</v>
      </c>
      <c r="C3" s="8">
        <v>4314500.1900000004</v>
      </c>
      <c r="D3" s="9">
        <v>2750</v>
      </c>
      <c r="E3" s="10">
        <v>0</v>
      </c>
      <c r="F3" s="1" t="s">
        <v>23</v>
      </c>
      <c r="G3" s="11">
        <f>IF(F3="Cook",2,(IF(F3="North West",1,(IF(F3="Southern",1,0)))))</f>
        <v>2</v>
      </c>
      <c r="H3" s="11" t="s">
        <v>24</v>
      </c>
      <c r="I3" s="11">
        <f>IF(H3="yes",2,0)</f>
        <v>0</v>
      </c>
      <c r="J3" s="7" t="s">
        <v>25</v>
      </c>
      <c r="K3" s="10">
        <f>IF(J3="yes",2,0)</f>
        <v>2</v>
      </c>
      <c r="L3" s="7" t="s">
        <v>25</v>
      </c>
      <c r="M3" s="10">
        <f>IF(L3="yes",2,0)</f>
        <v>2</v>
      </c>
      <c r="N3" s="7" t="s">
        <v>25</v>
      </c>
      <c r="O3" s="10">
        <f>IF(N3="yes",2,0)</f>
        <v>2</v>
      </c>
      <c r="P3" s="7" t="s">
        <v>24</v>
      </c>
      <c r="Q3" s="7" t="s">
        <v>24</v>
      </c>
      <c r="R3" s="7" t="s">
        <v>24</v>
      </c>
      <c r="S3" s="5">
        <f>IF(P3="no",0,(2+(IF(Q3="yes",0.75,0))+IF(R3="yes",0.5,0)))</f>
        <v>0</v>
      </c>
      <c r="T3" s="12">
        <f>E3+G3+I3+K3+M3+O3+S3</f>
        <v>8</v>
      </c>
    </row>
    <row r="4" spans="1:20">
      <c r="A4" s="7" t="s">
        <v>26</v>
      </c>
      <c r="B4" s="7" t="s">
        <v>22</v>
      </c>
      <c r="C4" s="8">
        <v>6434657.8399999999</v>
      </c>
      <c r="D4" s="9">
        <v>3840</v>
      </c>
      <c r="E4" s="10">
        <v>0</v>
      </c>
      <c r="F4" s="7" t="s">
        <v>23</v>
      </c>
      <c r="G4" s="11">
        <f>IF(F4="Cook",2,(IF(F4="North East",1,(IF(F4="Southern",1,0)))))</f>
        <v>2</v>
      </c>
      <c r="H4" s="11" t="s">
        <v>24</v>
      </c>
      <c r="I4" s="11">
        <f>IF(H4="yes",2,0)</f>
        <v>0</v>
      </c>
      <c r="J4" s="7" t="s">
        <v>25</v>
      </c>
      <c r="K4" s="10">
        <f>IF(J4="yes",2,0)</f>
        <v>2</v>
      </c>
      <c r="L4" s="7" t="s">
        <v>25</v>
      </c>
      <c r="M4" s="10">
        <f>IF(L4="yes",2,0)</f>
        <v>2</v>
      </c>
      <c r="N4" s="7" t="s">
        <v>25</v>
      </c>
      <c r="O4" s="13">
        <f>IF(N4="yes",2,0)</f>
        <v>2</v>
      </c>
      <c r="P4" s="7" t="s">
        <v>25</v>
      </c>
      <c r="Q4" s="7" t="s">
        <v>24</v>
      </c>
      <c r="R4" s="7" t="s">
        <v>24</v>
      </c>
      <c r="S4" s="5">
        <f>IF(P4="no",0,(2+(IF(Q4="yes",0.75,0))+IF(R4="yes",0.5,0)))</f>
        <v>2</v>
      </c>
      <c r="T4" s="12">
        <f>E4+G4+I4+K4+M4+O4+S4</f>
        <v>10</v>
      </c>
    </row>
    <row r="5" spans="1:20">
      <c r="A5" s="7" t="s">
        <v>27</v>
      </c>
      <c r="B5" s="7" t="s">
        <v>22</v>
      </c>
      <c r="C5" s="8">
        <v>4529048.0999999996</v>
      </c>
      <c r="D5" s="9">
        <v>1500</v>
      </c>
      <c r="E5" s="10">
        <v>0</v>
      </c>
      <c r="F5" s="7" t="s">
        <v>28</v>
      </c>
      <c r="G5" s="11">
        <f>IF(F5="Cook",2,(IF(F5="North East",1,(IF(F5="Southern",1,0)))))</f>
        <v>0</v>
      </c>
      <c r="H5" s="11" t="s">
        <v>24</v>
      </c>
      <c r="I5" s="11">
        <f>IF(H5="yes",2,0)</f>
        <v>0</v>
      </c>
      <c r="J5" s="7" t="s">
        <v>24</v>
      </c>
      <c r="K5" s="10">
        <f>IF(J5="yes",2,0)</f>
        <v>0</v>
      </c>
      <c r="L5" s="7" t="s">
        <v>25</v>
      </c>
      <c r="M5" s="10">
        <f>IF(L5="yes",2,0)</f>
        <v>2</v>
      </c>
      <c r="N5" s="7" t="s">
        <v>24</v>
      </c>
      <c r="O5" s="13">
        <f>IF(N5="yes",2,0)</f>
        <v>0</v>
      </c>
      <c r="P5" s="7" t="s">
        <v>25</v>
      </c>
      <c r="Q5" s="7" t="s">
        <v>24</v>
      </c>
      <c r="R5" s="7" t="s">
        <v>25</v>
      </c>
      <c r="S5" s="5">
        <f>IF(P5="no",0,(2+(IF(Q5="yes",0.75,0))+IF(R5="yes",0.5,0)))</f>
        <v>2.5</v>
      </c>
      <c r="T5" s="12">
        <f>E5+G5+I5+K5+M5+O5+S5</f>
        <v>4.5</v>
      </c>
    </row>
    <row r="6" spans="1:20">
      <c r="A6" s="7" t="s">
        <v>29</v>
      </c>
      <c r="B6" s="7" t="s">
        <v>22</v>
      </c>
      <c r="C6" s="8">
        <v>5253475.37</v>
      </c>
      <c r="D6" s="9">
        <v>2000</v>
      </c>
      <c r="E6" s="10">
        <v>0</v>
      </c>
      <c r="F6" s="1" t="s">
        <v>30</v>
      </c>
      <c r="G6" s="11">
        <f>IF(F6="Cook",2,(IF(F6="North East",1,(IF(F6="Southern",1,0)))))</f>
        <v>1</v>
      </c>
      <c r="H6" s="11" t="s">
        <v>24</v>
      </c>
      <c r="I6" s="11">
        <f>IF(H6="yes",2,0)</f>
        <v>0</v>
      </c>
      <c r="J6" s="7" t="s">
        <v>24</v>
      </c>
      <c r="K6" s="10">
        <f>IF(J6="yes",2,0)</f>
        <v>0</v>
      </c>
      <c r="L6" s="7" t="s">
        <v>24</v>
      </c>
      <c r="M6" s="10">
        <f>IF(L6="yes",2,0)</f>
        <v>0</v>
      </c>
      <c r="N6" s="7" t="s">
        <v>25</v>
      </c>
      <c r="O6" s="13">
        <f>IF(N6="yes",2,0)</f>
        <v>2</v>
      </c>
      <c r="P6" s="7" t="s">
        <v>25</v>
      </c>
      <c r="Q6" s="7" t="s">
        <v>24</v>
      </c>
      <c r="R6" s="7" t="s">
        <v>25</v>
      </c>
      <c r="S6" s="5">
        <f>IF(P6="no",0,(2+(IF(Q6="yes",0.75,0))+IF(R6="yes",0.5,0)))</f>
        <v>2.5</v>
      </c>
      <c r="T6" s="12">
        <f>E6+G6+I6+K6+M6+O6+S6</f>
        <v>5.5</v>
      </c>
    </row>
    <row r="7" spans="1:20">
      <c r="A7" s="7" t="s">
        <v>31</v>
      </c>
      <c r="B7" s="7" t="s">
        <v>22</v>
      </c>
      <c r="C7" s="8">
        <v>10521127.630000001</v>
      </c>
      <c r="D7" s="9">
        <v>5000</v>
      </c>
      <c r="E7" s="10">
        <v>0</v>
      </c>
      <c r="F7" s="7" t="s">
        <v>23</v>
      </c>
      <c r="G7" s="11">
        <f>IF(F7="Cook",2,(IF(F7="North East",1,(IF(F7="Southern",1,0)))))</f>
        <v>2</v>
      </c>
      <c r="H7" s="11" t="s">
        <v>24</v>
      </c>
      <c r="I7" s="11">
        <f>IF(H7="yes",2,0)</f>
        <v>0</v>
      </c>
      <c r="J7" s="7" t="s">
        <v>25</v>
      </c>
      <c r="K7" s="10">
        <f>IF(J7="yes",2,0)</f>
        <v>2</v>
      </c>
      <c r="L7" s="7" t="s">
        <v>25</v>
      </c>
      <c r="M7" s="10">
        <f>IF(L7="yes",2,0)</f>
        <v>2</v>
      </c>
      <c r="N7" s="7" t="s">
        <v>25</v>
      </c>
      <c r="O7" s="13">
        <f>IF(N7="yes",2,0)</f>
        <v>2</v>
      </c>
      <c r="P7" s="7" t="s">
        <v>24</v>
      </c>
      <c r="Q7" s="7" t="s">
        <v>24</v>
      </c>
      <c r="R7" s="7" t="s">
        <v>24</v>
      </c>
      <c r="S7" s="5">
        <f>IF(P7="no",0,(2+(IF(Q7="yes",0.75,0))+IF(R7="yes",0.5,0)))</f>
        <v>0</v>
      </c>
      <c r="T7" s="12">
        <f>E7+G7+I7+K7+M7+O7+S7</f>
        <v>8</v>
      </c>
    </row>
    <row r="8" spans="1:20">
      <c r="A8" s="7" t="s">
        <v>32</v>
      </c>
      <c r="B8" s="7" t="s">
        <v>22</v>
      </c>
      <c r="C8" s="8">
        <v>9658985.1899999995</v>
      </c>
      <c r="D8" s="9">
        <v>4000</v>
      </c>
      <c r="E8" s="10">
        <v>0</v>
      </c>
      <c r="F8" s="7" t="s">
        <v>30</v>
      </c>
      <c r="G8" s="11">
        <f>IF(F8="Cook",2,(IF(F8="North East",1,(IF(F8="Southern",1,0)))))</f>
        <v>1</v>
      </c>
      <c r="H8" s="11" t="s">
        <v>24</v>
      </c>
      <c r="I8" s="11">
        <f>IF(H8="yes",2,0)</f>
        <v>0</v>
      </c>
      <c r="J8" s="7" t="s">
        <v>25</v>
      </c>
      <c r="K8" s="10">
        <f>IF(J8="yes",2,0)</f>
        <v>2</v>
      </c>
      <c r="L8" s="7" t="s">
        <v>25</v>
      </c>
      <c r="M8" s="10">
        <f>IF(L8="yes",2,0)</f>
        <v>2</v>
      </c>
      <c r="N8" s="7" t="s">
        <v>24</v>
      </c>
      <c r="O8" s="13">
        <f>IF(N8="yes",2,0)</f>
        <v>0</v>
      </c>
      <c r="P8" s="7" t="s">
        <v>25</v>
      </c>
      <c r="Q8" s="7" t="s">
        <v>24</v>
      </c>
      <c r="R8" s="7" t="s">
        <v>25</v>
      </c>
      <c r="S8" s="5">
        <f>IF(P8="no",0,(2+(IF(Q8="yes",0.75,0))+IF(R8="yes",0.5,0)))</f>
        <v>2.5</v>
      </c>
      <c r="T8" s="12">
        <f>E8+G8+I8+K8+M8+O8+S8</f>
        <v>7.5</v>
      </c>
    </row>
    <row r="9" spans="1:20">
      <c r="A9" s="18" t="s">
        <v>33</v>
      </c>
      <c r="B9" s="18"/>
      <c r="C9" s="18"/>
      <c r="D9" s="18"/>
      <c r="E9" s="18"/>
      <c r="F9" s="18"/>
      <c r="G9" s="18"/>
      <c r="H9" s="18"/>
      <c r="I9" s="18"/>
      <c r="J9" s="18"/>
      <c r="K9" s="18"/>
      <c r="L9" s="18"/>
      <c r="M9" s="18"/>
      <c r="N9" s="18"/>
      <c r="O9" s="18"/>
      <c r="P9" s="18"/>
      <c r="Q9" s="18"/>
      <c r="R9" s="18"/>
      <c r="S9" s="18"/>
      <c r="T9" s="18"/>
    </row>
    <row r="10" spans="1:20">
      <c r="A10" s="19"/>
      <c r="B10" s="19"/>
      <c r="C10" s="19"/>
      <c r="D10" s="19"/>
      <c r="E10" s="19"/>
      <c r="F10" s="19"/>
      <c r="G10" s="19"/>
      <c r="H10" s="19"/>
      <c r="I10" s="19"/>
      <c r="J10" s="19"/>
      <c r="K10" s="19"/>
      <c r="L10" s="19"/>
      <c r="M10" s="19"/>
      <c r="N10" s="19"/>
      <c r="O10" s="19"/>
      <c r="P10" s="19"/>
      <c r="Q10" s="19"/>
      <c r="R10" s="19"/>
      <c r="S10" s="19"/>
      <c r="T10" s="19"/>
    </row>
    <row r="11" spans="1:20">
      <c r="A11" s="19"/>
      <c r="B11" s="19"/>
      <c r="C11" s="19"/>
      <c r="D11" s="19"/>
      <c r="E11" s="19"/>
      <c r="F11" s="19"/>
      <c r="G11" s="19"/>
      <c r="H11" s="19"/>
      <c r="I11" s="19"/>
      <c r="J11" s="19"/>
      <c r="K11" s="19"/>
      <c r="L11" s="19"/>
      <c r="M11" s="19"/>
      <c r="N11" s="19"/>
      <c r="O11" s="19"/>
      <c r="P11" s="19"/>
      <c r="Q11" s="19"/>
      <c r="R11" s="19"/>
      <c r="S11" s="19"/>
      <c r="T11" s="19"/>
    </row>
    <row r="12" spans="1:20">
      <c r="A12" s="19"/>
      <c r="B12" s="19"/>
      <c r="C12" s="19"/>
      <c r="D12" s="19"/>
      <c r="E12" s="19"/>
      <c r="F12" s="19"/>
      <c r="G12" s="19"/>
      <c r="H12" s="19"/>
      <c r="I12" s="19"/>
      <c r="J12" s="19"/>
      <c r="K12" s="19"/>
      <c r="L12" s="19"/>
      <c r="M12" s="19"/>
      <c r="N12" s="19"/>
      <c r="O12" s="19"/>
      <c r="P12" s="19"/>
      <c r="Q12" s="19"/>
      <c r="R12" s="19"/>
      <c r="S12" s="19"/>
      <c r="T12" s="19"/>
    </row>
    <row r="13" spans="1:20">
      <c r="A13" s="14"/>
      <c r="B13" s="14"/>
      <c r="C13" s="14"/>
      <c r="D13" s="14"/>
      <c r="E13" s="14"/>
      <c r="F13" s="11"/>
      <c r="S13" s="9"/>
    </row>
    <row r="14" spans="1:20">
      <c r="A14" s="14"/>
      <c r="B14" s="14"/>
      <c r="C14" s="14"/>
      <c r="D14" s="14"/>
      <c r="E14" s="14"/>
      <c r="F14" s="11"/>
      <c r="S14" s="9"/>
    </row>
    <row r="15" spans="1:20">
      <c r="A15" s="14"/>
      <c r="B15" s="16"/>
      <c r="C15" s="16"/>
      <c r="D15" s="14"/>
      <c r="E15" s="14"/>
      <c r="F15" s="11"/>
      <c r="S15" s="9"/>
    </row>
    <row r="16" spans="1:20">
      <c r="A16" s="14"/>
      <c r="B16" s="14"/>
      <c r="C16" s="14"/>
      <c r="D16" s="14"/>
      <c r="E16" s="14"/>
      <c r="F16" s="11"/>
      <c r="S16" s="9"/>
    </row>
    <row r="17" spans="1:19" ht="90.95" customHeight="1">
      <c r="A17" s="14"/>
      <c r="B17" s="14"/>
      <c r="C17" s="14"/>
      <c r="D17" s="14"/>
      <c r="E17" s="14"/>
      <c r="F17" s="11"/>
      <c r="S17" s="9"/>
    </row>
    <row r="18" spans="1:19">
      <c r="A18" s="14"/>
      <c r="B18" s="14"/>
      <c r="C18" s="14"/>
      <c r="D18" s="14"/>
      <c r="E18" s="14"/>
      <c r="F18" s="11"/>
      <c r="S18" s="9"/>
    </row>
    <row r="19" spans="1:19">
      <c r="A19" s="14"/>
      <c r="B19" s="14"/>
      <c r="C19" s="14"/>
      <c r="D19" s="14"/>
      <c r="E19" s="14"/>
      <c r="F19" s="11"/>
      <c r="S19" s="9"/>
    </row>
    <row r="20" spans="1:19">
      <c r="A20" s="14"/>
      <c r="B20" s="14"/>
      <c r="C20" s="14"/>
      <c r="D20" s="14"/>
      <c r="E20" s="14"/>
      <c r="F20" s="11"/>
      <c r="S20" s="9"/>
    </row>
    <row r="21" spans="1:19">
      <c r="A21" s="14"/>
      <c r="B21" s="14"/>
      <c r="C21" s="14"/>
      <c r="D21" s="14"/>
      <c r="E21" s="14"/>
      <c r="F21" s="11"/>
      <c r="S21" s="9"/>
    </row>
    <row r="22" spans="1:19">
      <c r="A22" s="14"/>
      <c r="B22" s="14"/>
      <c r="C22" s="14"/>
      <c r="D22" s="14"/>
      <c r="E22" s="14"/>
      <c r="F22" s="11"/>
      <c r="S22" s="9"/>
    </row>
    <row r="23" spans="1:19">
      <c r="A23" s="14"/>
      <c r="B23" s="14"/>
      <c r="C23" s="14"/>
      <c r="D23" s="14"/>
      <c r="E23" s="14"/>
      <c r="F23" s="11"/>
      <c r="S23" s="9"/>
    </row>
    <row r="24" spans="1:19">
      <c r="A24" s="14"/>
      <c r="B24" s="14"/>
      <c r="C24" s="14"/>
      <c r="D24" s="14"/>
      <c r="E24" s="14"/>
      <c r="F24" s="11"/>
      <c r="S24" s="9"/>
    </row>
    <row r="25" spans="1:19">
      <c r="A25" s="14"/>
      <c r="B25" s="16"/>
      <c r="C25" s="16"/>
      <c r="D25" s="14"/>
      <c r="E25" s="14"/>
      <c r="F25" s="11"/>
      <c r="S25" s="9"/>
    </row>
    <row r="26" spans="1:19">
      <c r="A26" s="14"/>
      <c r="B26" s="14"/>
      <c r="C26" s="14"/>
      <c r="D26" s="14"/>
      <c r="E26" s="14"/>
      <c r="F26" s="11"/>
      <c r="S26" s="9"/>
    </row>
    <row r="27" spans="1:19">
      <c r="A27" s="14"/>
      <c r="B27" s="14"/>
      <c r="C27" s="14"/>
      <c r="D27" s="14"/>
      <c r="E27" s="14"/>
      <c r="F27" s="11"/>
      <c r="S27" s="9"/>
    </row>
    <row r="28" spans="1:19">
      <c r="A28" s="14"/>
      <c r="B28" s="14"/>
      <c r="C28" s="14"/>
      <c r="D28" s="14"/>
      <c r="E28" s="14"/>
      <c r="F28" s="11"/>
      <c r="S28" s="9"/>
    </row>
    <row r="29" spans="1:19">
      <c r="A29" s="14"/>
      <c r="B29" s="14"/>
      <c r="C29" s="14"/>
      <c r="D29" s="14"/>
      <c r="E29" s="14"/>
      <c r="F29" s="11"/>
      <c r="S29" s="9"/>
    </row>
    <row r="30" spans="1:19">
      <c r="A30" s="15"/>
      <c r="B30" s="14"/>
      <c r="C30" s="14"/>
      <c r="D30" s="15"/>
      <c r="E30" s="15"/>
      <c r="F30" s="11"/>
      <c r="S30" s="9"/>
    </row>
    <row r="31" spans="1:19">
      <c r="A31" s="14"/>
      <c r="B31" s="14"/>
      <c r="C31" s="14"/>
      <c r="D31" s="14"/>
      <c r="E31" s="14"/>
      <c r="F31" s="11"/>
      <c r="S31" s="9"/>
    </row>
    <row r="32" spans="1:19">
      <c r="A32" s="14"/>
      <c r="B32" s="14"/>
      <c r="C32" s="14"/>
      <c r="D32" s="14"/>
      <c r="E32" s="14"/>
      <c r="F32" s="11"/>
      <c r="S32" s="9"/>
    </row>
    <row r="33" spans="1:6">
      <c r="A33" s="14"/>
      <c r="B33" s="14"/>
      <c r="C33" s="14"/>
      <c r="D33" s="14"/>
      <c r="E33" s="14"/>
      <c r="F33" s="11"/>
    </row>
    <row r="34" spans="1:6">
      <c r="A34" s="14"/>
      <c r="B34" s="14"/>
      <c r="C34" s="14"/>
      <c r="D34" s="14"/>
      <c r="E34" s="14"/>
      <c r="F34" s="11"/>
    </row>
    <row r="35" spans="1:6">
      <c r="A35" s="14"/>
      <c r="B35" s="14"/>
      <c r="C35" s="14"/>
      <c r="D35" s="14"/>
      <c r="E35" s="14"/>
      <c r="F35" s="11"/>
    </row>
    <row r="36" spans="1:6">
      <c r="A36" s="14"/>
      <c r="B36" s="14"/>
      <c r="C36" s="14"/>
      <c r="D36" s="14"/>
      <c r="E36" s="14"/>
      <c r="F36" s="11"/>
    </row>
    <row r="37" spans="1:6">
      <c r="A37" s="14"/>
      <c r="B37" s="14"/>
      <c r="C37" s="14"/>
      <c r="D37" s="14"/>
      <c r="E37" s="14"/>
      <c r="F37" s="11"/>
    </row>
    <row r="38" spans="1:6">
      <c r="A38" s="14"/>
      <c r="B38" s="14"/>
      <c r="C38" s="14"/>
      <c r="D38" s="14"/>
      <c r="E38" s="14"/>
      <c r="F38" s="11"/>
    </row>
    <row r="39" spans="1:6">
      <c r="A39" s="14"/>
      <c r="B39" s="14"/>
      <c r="C39" s="14"/>
      <c r="D39" s="14"/>
      <c r="E39" s="14"/>
      <c r="F39" s="11"/>
    </row>
    <row r="40" spans="1:6">
      <c r="A40" s="14"/>
      <c r="B40" s="14"/>
      <c r="C40" s="14"/>
      <c r="D40" s="14"/>
      <c r="E40" s="14"/>
      <c r="F40" s="11"/>
    </row>
    <row r="41" spans="1:6">
      <c r="A41" s="14"/>
      <c r="B41" s="14"/>
      <c r="C41" s="14"/>
      <c r="D41" s="14"/>
      <c r="E41" s="14"/>
      <c r="F41" s="11"/>
    </row>
  </sheetData>
  <mergeCells count="4">
    <mergeCell ref="B15:C15"/>
    <mergeCell ref="B25:C25"/>
    <mergeCell ref="D1:T1"/>
    <mergeCell ref="A9:T12"/>
  </mergeCells>
  <pageMargins left="0.75" right="0.75" top="1" bottom="1" header="0.5" footer="0.5"/>
  <pageSetup orientation="portrait" r:id="rId1"/>
  <drawing r:id="rId2"/>
  <legacyDrawing r:id="rId3"/>
  <controls>
    <mc:AlternateContent xmlns:mc="http://schemas.openxmlformats.org/markup-compatibility/2006">
      <mc:Choice Requires="x14">
        <control shapeId="1025" r:id="rId8" name="Control 1">
          <controlPr defaultSize="0" autoPict="0" r:id="rId7">
            <anchor moveWithCells="1">
              <from>
                <xdr:col>0</xdr:col>
                <xdr:colOff>0</xdr:colOff>
                <xdr:row>1</xdr:row>
                <xdr:rowOff>95250</xdr:rowOff>
              </from>
              <to>
                <xdr:col>0</xdr:col>
                <xdr:colOff>733425</xdr:colOff>
                <xdr:row>1</xdr:row>
                <xdr:rowOff>276225</xdr:rowOff>
              </to>
            </anchor>
          </controlPr>
        </control>
      </mc:Choice>
      <mc:Fallback>
        <control shapeId="1025" r:id="rId8" name="Control 1"/>
      </mc:Fallback>
    </mc:AlternateContent>
    <mc:AlternateContent xmlns:mc="http://schemas.openxmlformats.org/markup-compatibility/2006">
      <mc:Choice Requires="x14">
        <control shapeId="1026" r:id="rId6" name="Control 2">
          <controlPr defaultSize="0" autoPict="0" r:id="rId7">
            <anchor moveWithCells="1">
              <from>
                <xdr:col>0</xdr:col>
                <xdr:colOff>0</xdr:colOff>
                <xdr:row>1</xdr:row>
                <xdr:rowOff>95250</xdr:rowOff>
              </from>
              <to>
                <xdr:col>0</xdr:col>
                <xdr:colOff>733425</xdr:colOff>
                <xdr:row>1</xdr:row>
                <xdr:rowOff>276225</xdr:rowOff>
              </to>
            </anchor>
          </controlPr>
        </control>
      </mc:Choice>
      <mc:Fallback>
        <control shapeId="1026" r:id="rId6" name="Control 2"/>
      </mc:Fallback>
    </mc:AlternateContent>
    <mc:AlternateContent xmlns:mc="http://schemas.openxmlformats.org/markup-compatibility/2006">
      <mc:Choice Requires="x14">
        <control shapeId="1027" r:id="rId4" name="Control 3">
          <controlPr defaultSize="0" r:id="rId5">
            <anchor moveWithCells="1">
              <from>
                <xdr:col>0</xdr:col>
                <xdr:colOff>619125</xdr:colOff>
                <xdr:row>1</xdr:row>
                <xdr:rowOff>95250</xdr:rowOff>
              </from>
              <to>
                <xdr:col>1</xdr:col>
                <xdr:colOff>171450</xdr:colOff>
                <xdr:row>1</xdr:row>
                <xdr:rowOff>276225</xdr:rowOff>
              </to>
            </anchor>
          </controlPr>
        </control>
      </mc:Choice>
      <mc:Fallback>
        <control shapeId="1027" r:id="rId4" name="Control 3"/>
      </mc:Fallback>
    </mc:AlternateContent>
  </controls>
  <tableParts count="1">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3b95cb2c-15d4-40b4-a5ea-5b363946ee4f" xsi:nil="true"/>
    <_ip_UnifiedCompliancePolicyProperties xmlns="http://schemas.microsoft.com/sharepoint/v3" xsi:nil="true"/>
    <lcf76f155ced4ddcb4097134ff3c332f xmlns="b6b43722-16b9-40ab-9842-b5379c0457c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806E127288E664784213818CB5C5DCA" ma:contentTypeVersion="20" ma:contentTypeDescription="Create a new document." ma:contentTypeScope="" ma:versionID="9472edbfb0bcde4de3e90f0b05cc24dd">
  <xsd:schema xmlns:xsd="http://www.w3.org/2001/XMLSchema" xmlns:xs="http://www.w3.org/2001/XMLSchema" xmlns:p="http://schemas.microsoft.com/office/2006/metadata/properties" xmlns:ns1="http://schemas.microsoft.com/sharepoint/v3" xmlns:ns2="b6b43722-16b9-40ab-9842-b5379c0457c4" xmlns:ns3="3b95cb2c-15d4-40b4-a5ea-5b363946ee4f" targetNamespace="http://schemas.microsoft.com/office/2006/metadata/properties" ma:root="true" ma:fieldsID="7b7b4977b1ff0ad45e40a4c66aea9891" ns1:_="" ns2:_="" ns3:_="">
    <xsd:import namespace="http://schemas.microsoft.com/sharepoint/v3"/>
    <xsd:import namespace="b6b43722-16b9-40ab-9842-b5379c0457c4"/>
    <xsd:import namespace="3b95cb2c-15d4-40b4-a5ea-5b363946ee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b43722-16b9-40ab-9842-b5379c0457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929fd34-26c8-4d9f-a66d-c4a6e1935494"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95cb2c-15d4-40b4-a5ea-5b363946ee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a8fe15d5-506a-46b3-8627-fe2bafb960da}" ma:internalName="TaxCatchAll" ma:showField="CatchAllData" ma:web="3b95cb2c-15d4-40b4-a5ea-5b363946ee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CFD374-C56C-4D5D-A792-6904135E1FBE}"/>
</file>

<file path=customXml/itemProps2.xml><?xml version="1.0" encoding="utf-8"?>
<ds:datastoreItem xmlns:ds="http://schemas.openxmlformats.org/officeDocument/2006/customXml" ds:itemID="{DF556237-9E2A-4192-9407-CFC5669C8348}"/>
</file>

<file path=customXml/itemProps3.xml><?xml version="1.0" encoding="utf-8"?>
<ds:datastoreItem xmlns:ds="http://schemas.openxmlformats.org/officeDocument/2006/customXml" ds:itemID="{ACD787E9-EB5D-48B5-8537-A76908D0C80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Lawrence Kotewa</dc:creator>
  <cp:keywords/>
  <dc:description/>
  <cp:lastModifiedBy>Emily Chan</cp:lastModifiedBy>
  <cp:revision/>
  <dcterms:created xsi:type="dcterms:W3CDTF">2025-01-09T15:49:48Z</dcterms:created>
  <dcterms:modified xsi:type="dcterms:W3CDTF">2025-01-09T19:25:39Z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0x0101002806E127288E664784213818CB5C5DCA</vt:lpwstr>
  </property>
  <property fmtid="{D5CDD505-2E9C-101B-9397-08002B2CF9AE}" pid="3" name="MediaServiceImageTags">
    <vt:lpwstr/>
  </property>
</Properties>
</file>